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evue SPOTT_25\"/>
    </mc:Choice>
  </mc:AlternateContent>
  <xr:revisionPtr revIDLastSave="0" documentId="13_ncr:1_{D86CDFDE-7962-42C0-95A6-0002D5DBCA7D}" xr6:coauthVersionLast="47" xr6:coauthVersionMax="47" xr10:uidLastSave="{00000000-0000-0000-0000-000000000000}"/>
  <bookViews>
    <workbookView xWindow="0" yWindow="0" windowWidth="19180" windowHeight="10060" xr2:uid="{504E8C4B-FE4A-4BDE-8BA0-539A1B2967F4}"/>
  </bookViews>
  <sheets>
    <sheet name="List of chemical usag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3" i="1" l="1"/>
  <c r="P43" i="1"/>
  <c r="P42" i="1"/>
  <c r="R42" i="1" s="1"/>
  <c r="R41" i="1"/>
  <c r="P41" i="1"/>
  <c r="R40" i="1"/>
  <c r="P40" i="1"/>
  <c r="R39" i="1"/>
  <c r="P39" i="1"/>
  <c r="P38" i="1"/>
  <c r="R38" i="1" s="1"/>
  <c r="R37" i="1"/>
  <c r="P37" i="1"/>
  <c r="R36" i="1"/>
  <c r="P36" i="1"/>
  <c r="R35" i="1"/>
  <c r="P35" i="1"/>
  <c r="P34" i="1"/>
  <c r="R34" i="1" s="1"/>
  <c r="R33" i="1"/>
  <c r="P33" i="1"/>
  <c r="R32" i="1"/>
  <c r="P32" i="1"/>
  <c r="R31" i="1"/>
  <c r="P31" i="1"/>
  <c r="P30" i="1"/>
  <c r="R30" i="1" s="1"/>
  <c r="R29" i="1"/>
  <c r="P29" i="1"/>
  <c r="R28" i="1"/>
  <c r="P28" i="1"/>
  <c r="R27" i="1"/>
  <c r="P27" i="1"/>
  <c r="P26" i="1"/>
  <c r="R26" i="1" s="1"/>
  <c r="R25" i="1"/>
  <c r="P25" i="1"/>
  <c r="R24" i="1"/>
  <c r="P24" i="1"/>
  <c r="R23" i="1"/>
  <c r="P23" i="1"/>
  <c r="R22" i="1"/>
  <c r="P22" i="1"/>
  <c r="R21" i="1"/>
  <c r="P21" i="1"/>
  <c r="R20" i="1"/>
  <c r="P20" i="1"/>
  <c r="R19" i="1"/>
  <c r="P19" i="1"/>
  <c r="R18" i="1"/>
  <c r="P18" i="1"/>
  <c r="R17" i="1"/>
  <c r="P17" i="1"/>
  <c r="R16" i="1"/>
  <c r="P16" i="1"/>
  <c r="R15" i="1"/>
  <c r="P15" i="1"/>
  <c r="R14" i="1"/>
  <c r="P14" i="1"/>
  <c r="R13" i="1"/>
  <c r="P13" i="1"/>
  <c r="R12" i="1"/>
  <c r="P12" i="1"/>
  <c r="R11" i="1"/>
  <c r="P11" i="1"/>
  <c r="R10" i="1"/>
  <c r="P10" i="1"/>
  <c r="R9" i="1"/>
  <c r="P9" i="1"/>
  <c r="R8" i="1"/>
  <c r="P8" i="1"/>
  <c r="R7" i="1"/>
  <c r="P7" i="1"/>
  <c r="P6" i="1"/>
  <c r="R6" i="1" s="1"/>
  <c r="R5" i="1"/>
  <c r="P5" i="1"/>
  <c r="R4" i="1"/>
  <c r="P4" i="1"/>
  <c r="N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Gregory MENSAH</author>
  </authors>
  <commentList>
    <comment ref="Q4" authorId="0" shapeId="0" xr:uid="{ECE2309D-E35B-4F44-B8C9-82F2CA0E1007}">
      <text>
        <r>
          <rPr>
            <b/>
            <sz val="9"/>
            <color indexed="81"/>
            <rFont val="Tahoma"/>
            <family val="2"/>
          </rPr>
          <t>Gregory MENSAH:</t>
        </r>
        <r>
          <rPr>
            <sz val="9"/>
            <color indexed="81"/>
            <rFont val="Tahoma"/>
            <family val="2"/>
          </rPr>
          <t xml:space="preserve">
Ha as at Dec 2023: 
Mat: 12155.547 ha
imm: 3187.76 ha
Land prep: 454.19
JBG: 13.45
Nur: 41.0</t>
        </r>
      </text>
    </comment>
  </commentList>
</comments>
</file>

<file path=xl/sharedStrings.xml><?xml version="1.0" encoding="utf-8"?>
<sst xmlns="http://schemas.openxmlformats.org/spreadsheetml/2006/main" count="540" uniqueCount="117">
  <si>
    <t>Year</t>
  </si>
  <si>
    <t>Company</t>
  </si>
  <si>
    <t>Site</t>
  </si>
  <si>
    <t>Description</t>
  </si>
  <si>
    <t>Commercial Name</t>
  </si>
  <si>
    <r>
      <t>Active Ingredient(s)</t>
    </r>
    <r>
      <rPr>
        <b/>
        <vertAlign val="superscript"/>
        <sz val="10"/>
        <color theme="1"/>
        <rFont val="Aptos Narrow"/>
        <family val="2"/>
        <scheme val="minor"/>
      </rPr>
      <t>1</t>
    </r>
  </si>
  <si>
    <t>Crop type</t>
  </si>
  <si>
    <t>Concentration</t>
  </si>
  <si>
    <t>Unit</t>
  </si>
  <si>
    <t>WHO class</t>
  </si>
  <si>
    <t>Main use</t>
  </si>
  <si>
    <t>FSC</t>
  </si>
  <si>
    <t>Yearly consumption</t>
  </si>
  <si>
    <t>Total Mat Active (Kg)</t>
  </si>
  <si>
    <t>Ha planted</t>
  </si>
  <si>
    <t>g/Ha planted/Year</t>
  </si>
  <si>
    <t>Utilisation</t>
  </si>
  <si>
    <t>Specific</t>
  </si>
  <si>
    <t>SIPH</t>
  </si>
  <si>
    <t>GREL</t>
  </si>
  <si>
    <t>Carbendazim 500g/kg</t>
  </si>
  <si>
    <t>Carbendazim 500g/kg WP</t>
  </si>
  <si>
    <t>Carbendazim</t>
  </si>
  <si>
    <t>Hevea</t>
  </si>
  <si>
    <t>g/Kg</t>
  </si>
  <si>
    <t>U</t>
  </si>
  <si>
    <t>F</t>
  </si>
  <si>
    <t>Restricted</t>
  </si>
  <si>
    <t>kg</t>
  </si>
  <si>
    <t>Fungicide</t>
  </si>
  <si>
    <t>Leaves Disease treatment</t>
  </si>
  <si>
    <t>CARITEK 80WP</t>
  </si>
  <si>
    <t>Diuron</t>
  </si>
  <si>
    <t>g/kg</t>
  </si>
  <si>
    <t>III</t>
  </si>
  <si>
    <t>H</t>
  </si>
  <si>
    <t>Herbicide</t>
  </si>
  <si>
    <t>Nursery-Pre-emergent weed control</t>
  </si>
  <si>
    <t>RIDOUT 480SL (Glyphosate)</t>
  </si>
  <si>
    <t>RIDOUT 480SL</t>
  </si>
  <si>
    <t>Glyphosate</t>
  </si>
  <si>
    <t>g/L</t>
  </si>
  <si>
    <t>L</t>
  </si>
  <si>
    <t>(im)mature - weeed control - line clearing</t>
  </si>
  <si>
    <t>GALLANT* SUPER</t>
  </si>
  <si>
    <t>Haloxyfop-R méthyl</t>
  </si>
  <si>
    <t>II</t>
  </si>
  <si>
    <t>grass control</t>
  </si>
  <si>
    <t>Rainmancoz</t>
  </si>
  <si>
    <t>Mancozeb</t>
  </si>
  <si>
    <t>Kg</t>
  </si>
  <si>
    <t>Fomestop</t>
  </si>
  <si>
    <t>Triadimenol</t>
  </si>
  <si>
    <t>Root Disease treatment</t>
  </si>
  <si>
    <t>Garlon 4E</t>
  </si>
  <si>
    <t xml:space="preserve">Triclopyr-2-butoxyethyl Ester </t>
  </si>
  <si>
    <t>not classified</t>
  </si>
  <si>
    <t>Mature - weed control</t>
  </si>
  <si>
    <t>ERVEXTRA 720SL</t>
  </si>
  <si>
    <t>2,4-D</t>
  </si>
  <si>
    <t>Oil palm</t>
  </si>
  <si>
    <t>(im)mature - circle/path weed spraying</t>
  </si>
  <si>
    <t>RENL</t>
  </si>
  <si>
    <t>Folpan</t>
  </si>
  <si>
    <t>Folpet</t>
  </si>
  <si>
    <t>Panel Disease</t>
  </si>
  <si>
    <t>Fomesan</t>
  </si>
  <si>
    <t>Fomesan 1.25GR</t>
  </si>
  <si>
    <t>Diniconazole</t>
  </si>
  <si>
    <t>Traitement Fomes</t>
  </si>
  <si>
    <t>Fusilade</t>
  </si>
  <si>
    <t>Fluazifop-P-butyl</t>
  </si>
  <si>
    <t>Immature - weed control</t>
  </si>
  <si>
    <t>Goldazin 500SC</t>
  </si>
  <si>
    <t>Mature - Corynespora control</t>
  </si>
  <si>
    <t>Tackle</t>
  </si>
  <si>
    <t>(im)mature - weed control - line clearing</t>
  </si>
  <si>
    <t>2,4-D Amine</t>
  </si>
  <si>
    <t>Cotzeb</t>
  </si>
  <si>
    <t>Leave Disease</t>
  </si>
  <si>
    <t>Triclox</t>
  </si>
  <si>
    <t xml:space="preserve">(im)mature - Wood/shrub control </t>
  </si>
  <si>
    <t>Force-uron</t>
  </si>
  <si>
    <t>SAPH</t>
  </si>
  <si>
    <t>(plusieurs noms) 2-4, D 720 SL</t>
  </si>
  <si>
    <t>2-4, D 720 SL</t>
  </si>
  <si>
    <t>COMET PLUS 475</t>
  </si>
  <si>
    <t>Comet Plus</t>
  </si>
  <si>
    <t>Fenpropimorph</t>
  </si>
  <si>
    <t xml:space="preserve">Leaves Disease </t>
  </si>
  <si>
    <t>Pyraclostrobin</t>
  </si>
  <si>
    <t>?</t>
  </si>
  <si>
    <t>Leaves Dssease</t>
  </si>
  <si>
    <t>FOMESTOP 1 GR - 1KG</t>
  </si>
  <si>
    <t>GLYPHOSATE</t>
  </si>
  <si>
    <t>MANCOZEBE</t>
  </si>
  <si>
    <t>Mancozan 80 WP</t>
  </si>
  <si>
    <t>TRICLOPYR 480 G/L</t>
  </si>
  <si>
    <t>Triclopyr 480 g/l</t>
  </si>
  <si>
    <t>Shrub poisoning</t>
  </si>
  <si>
    <t>ORCA 125 EC</t>
  </si>
  <si>
    <t>Orca 125 EC</t>
  </si>
  <si>
    <t>Celenor 50 SP</t>
  </si>
  <si>
    <t>Thiocyclam hydrogen oxalate</t>
  </si>
  <si>
    <t>I</t>
  </si>
  <si>
    <t>Insecticide</t>
  </si>
  <si>
    <t>Insect control - Oil palm</t>
  </si>
  <si>
    <t>CRC</t>
  </si>
  <si>
    <t>Herbextra 2-4D</t>
  </si>
  <si>
    <t>Mature - line weed control</t>
  </si>
  <si>
    <t>GLYPHADER</t>
  </si>
  <si>
    <t xml:space="preserve">Persist </t>
  </si>
  <si>
    <t>Sumi 8 1GR</t>
  </si>
  <si>
    <t>Fomes treatment</t>
  </si>
  <si>
    <t>Ikokadigne</t>
  </si>
  <si>
    <t>(im)mature - weed control</t>
  </si>
  <si>
    <t xml:space="preserve">List of chemical usage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</si>
</sst>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vertAlign val="superscript"/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3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3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3" fontId="1" fillId="3" borderId="1" xfId="0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F8E1A-51EF-41EF-8478-76F206DB1E59}">
  <dimension ref="B2:T43"/>
  <sheetViews>
    <sheetView tabSelected="1" topLeftCell="B1" workbookViewId="0">
      <selection activeCell="E2" sqref="E2:G2"/>
    </sheetView>
  </sheetViews>
  <sheetFormatPr baseColWidth="10" defaultRowHeight="14.5" x14ac:dyDescent="0.35"/>
  <cols>
    <col min="2" max="3" width="13.54296875" customWidth="1"/>
    <col min="4" max="4" width="12" customWidth="1"/>
    <col min="5" max="5" width="24.36328125" customWidth="1"/>
    <col min="6" max="6" width="21.54296875" bestFit="1" customWidth="1"/>
    <col min="7" max="7" width="26.54296875" customWidth="1"/>
    <col min="8" max="8" width="19.54296875" customWidth="1"/>
    <col min="9" max="9" width="15.6328125" customWidth="1"/>
    <col min="10" max="10" width="10.36328125" customWidth="1"/>
    <col min="11" max="11" width="10.6328125" customWidth="1"/>
    <col min="12" max="12" width="15.36328125" customWidth="1"/>
    <col min="13" max="13" width="20.6328125" customWidth="1"/>
    <col min="14" max="14" width="24.08984375" customWidth="1"/>
    <col min="15" max="15" width="10" customWidth="1"/>
    <col min="16" max="16" width="21.54296875" customWidth="1"/>
    <col min="17" max="17" width="20.08984375" customWidth="1"/>
    <col min="18" max="18" width="20.90625" customWidth="1"/>
    <col min="19" max="19" width="30.6328125" customWidth="1"/>
    <col min="20" max="20" width="42.453125" bestFit="1" customWidth="1"/>
  </cols>
  <sheetData>
    <row r="2" spans="2:20" x14ac:dyDescent="0.35">
      <c r="B2" s="1"/>
      <c r="C2" s="1"/>
      <c r="D2" s="1"/>
      <c r="E2" s="16" t="s">
        <v>116</v>
      </c>
      <c r="F2" s="17"/>
      <c r="G2" s="17"/>
      <c r="H2" s="1"/>
      <c r="I2" s="1"/>
      <c r="J2" s="1"/>
      <c r="K2" s="1"/>
      <c r="L2" s="1"/>
      <c r="M2" s="1"/>
      <c r="N2" s="2">
        <f>538-175.35</f>
        <v>362.65</v>
      </c>
      <c r="O2" s="1"/>
      <c r="P2" s="1"/>
      <c r="Q2" s="1"/>
      <c r="R2" s="1"/>
      <c r="S2" s="1"/>
      <c r="T2" s="1"/>
    </row>
    <row r="3" spans="2:20" ht="15" x14ac:dyDescent="0.35">
      <c r="B3" s="3" t="s">
        <v>0</v>
      </c>
      <c r="C3" s="3" t="s">
        <v>1</v>
      </c>
      <c r="D3" s="3" t="s">
        <v>2</v>
      </c>
      <c r="E3" s="4" t="s">
        <v>3</v>
      </c>
      <c r="F3" s="5" t="s">
        <v>4</v>
      </c>
      <c r="G3" s="5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6" t="s">
        <v>12</v>
      </c>
      <c r="O3" s="3" t="s">
        <v>8</v>
      </c>
      <c r="P3" s="3" t="s">
        <v>13</v>
      </c>
      <c r="Q3" s="3" t="s">
        <v>14</v>
      </c>
      <c r="R3" s="3" t="s">
        <v>15</v>
      </c>
      <c r="S3" s="3" t="s">
        <v>16</v>
      </c>
      <c r="T3" s="3" t="s">
        <v>17</v>
      </c>
    </row>
    <row r="4" spans="2:20" x14ac:dyDescent="0.35">
      <c r="B4" s="7">
        <v>2023</v>
      </c>
      <c r="C4" s="7" t="s">
        <v>18</v>
      </c>
      <c r="D4" s="7" t="s">
        <v>19</v>
      </c>
      <c r="E4" s="8" t="s">
        <v>20</v>
      </c>
      <c r="F4" s="9" t="s">
        <v>21</v>
      </c>
      <c r="G4" s="9" t="s">
        <v>22</v>
      </c>
      <c r="H4" s="7" t="s">
        <v>23</v>
      </c>
      <c r="I4" s="7">
        <v>500</v>
      </c>
      <c r="J4" s="7" t="s">
        <v>24</v>
      </c>
      <c r="K4" s="7" t="s">
        <v>25</v>
      </c>
      <c r="L4" s="7" t="s">
        <v>26</v>
      </c>
      <c r="M4" s="7" t="s">
        <v>27</v>
      </c>
      <c r="N4" s="10">
        <v>2662</v>
      </c>
      <c r="O4" s="7" t="s">
        <v>28</v>
      </c>
      <c r="P4" s="11">
        <f t="shared" ref="P4:P43" si="0">N4*I4/1000</f>
        <v>1331</v>
      </c>
      <c r="Q4" s="12">
        <v>15851.947000000011</v>
      </c>
      <c r="R4" s="13">
        <f t="shared" ref="R4:R31" si="1">P4/Q4*1000</f>
        <v>83.964449288153631</v>
      </c>
      <c r="S4" s="7" t="s">
        <v>29</v>
      </c>
      <c r="T4" s="7" t="s">
        <v>30</v>
      </c>
    </row>
    <row r="5" spans="2:20" x14ac:dyDescent="0.35">
      <c r="B5" s="7">
        <v>2023</v>
      </c>
      <c r="C5" s="7" t="s">
        <v>18</v>
      </c>
      <c r="D5" s="7" t="s">
        <v>19</v>
      </c>
      <c r="E5" s="8" t="s">
        <v>31</v>
      </c>
      <c r="F5" s="9" t="s">
        <v>31</v>
      </c>
      <c r="G5" s="9" t="s">
        <v>32</v>
      </c>
      <c r="H5" s="7" t="s">
        <v>23</v>
      </c>
      <c r="I5" s="7">
        <v>800</v>
      </c>
      <c r="J5" s="7" t="s">
        <v>33</v>
      </c>
      <c r="K5" s="7" t="s">
        <v>34</v>
      </c>
      <c r="L5" s="7" t="s">
        <v>35</v>
      </c>
      <c r="M5" s="7" t="s">
        <v>27</v>
      </c>
      <c r="N5" s="10">
        <v>538</v>
      </c>
      <c r="O5" s="7" t="s">
        <v>28</v>
      </c>
      <c r="P5" s="11">
        <f t="shared" si="0"/>
        <v>430.4</v>
      </c>
      <c r="Q5" s="12">
        <v>15851.947000000011</v>
      </c>
      <c r="R5" s="13">
        <f t="shared" si="1"/>
        <v>27.151238898287993</v>
      </c>
      <c r="S5" s="7" t="s">
        <v>36</v>
      </c>
      <c r="T5" s="7" t="s">
        <v>37</v>
      </c>
    </row>
    <row r="6" spans="2:20" x14ac:dyDescent="0.35">
      <c r="B6" s="7">
        <v>2023</v>
      </c>
      <c r="C6" s="7" t="s">
        <v>18</v>
      </c>
      <c r="D6" s="7" t="s">
        <v>19</v>
      </c>
      <c r="E6" s="8" t="s">
        <v>38</v>
      </c>
      <c r="F6" s="9" t="s">
        <v>39</v>
      </c>
      <c r="G6" s="9" t="s">
        <v>40</v>
      </c>
      <c r="H6" s="7" t="s">
        <v>23</v>
      </c>
      <c r="I6" s="7">
        <v>480</v>
      </c>
      <c r="J6" s="7" t="s">
        <v>41</v>
      </c>
      <c r="K6" s="7" t="s">
        <v>34</v>
      </c>
      <c r="L6" s="7" t="s">
        <v>35</v>
      </c>
      <c r="M6" s="7" t="s">
        <v>27</v>
      </c>
      <c r="N6" s="10">
        <v>14224.810000000001</v>
      </c>
      <c r="O6" s="7" t="s">
        <v>42</v>
      </c>
      <c r="P6" s="11">
        <f t="shared" si="0"/>
        <v>6827.9088000000011</v>
      </c>
      <c r="Q6" s="12">
        <v>15851.947000000011</v>
      </c>
      <c r="R6" s="13">
        <f t="shared" si="1"/>
        <v>430.72997909972804</v>
      </c>
      <c r="S6" s="7" t="s">
        <v>36</v>
      </c>
      <c r="T6" s="7" t="s">
        <v>43</v>
      </c>
    </row>
    <row r="7" spans="2:20" x14ac:dyDescent="0.35">
      <c r="B7" s="7">
        <v>2023</v>
      </c>
      <c r="C7" s="7" t="s">
        <v>18</v>
      </c>
      <c r="D7" s="7" t="s">
        <v>19</v>
      </c>
      <c r="E7" s="8" t="s">
        <v>44</v>
      </c>
      <c r="F7" s="9" t="s">
        <v>44</v>
      </c>
      <c r="G7" s="9" t="s">
        <v>45</v>
      </c>
      <c r="H7" s="7" t="s">
        <v>23</v>
      </c>
      <c r="I7" s="7">
        <v>104</v>
      </c>
      <c r="J7" s="7" t="s">
        <v>41</v>
      </c>
      <c r="K7" s="7" t="s">
        <v>46</v>
      </c>
      <c r="L7" s="7" t="s">
        <v>35</v>
      </c>
      <c r="M7" s="7" t="s">
        <v>27</v>
      </c>
      <c r="N7" s="10">
        <v>357</v>
      </c>
      <c r="O7" s="7" t="s">
        <v>42</v>
      </c>
      <c r="P7" s="11">
        <f t="shared" si="0"/>
        <v>37.128</v>
      </c>
      <c r="Q7" s="12">
        <v>15851.947000000011</v>
      </c>
      <c r="R7" s="13">
        <f t="shared" si="1"/>
        <v>2.3421728573783382</v>
      </c>
      <c r="S7" s="7" t="s">
        <v>36</v>
      </c>
      <c r="T7" s="7" t="s">
        <v>47</v>
      </c>
    </row>
    <row r="8" spans="2:20" x14ac:dyDescent="0.35">
      <c r="B8" s="7">
        <v>2023</v>
      </c>
      <c r="C8" s="7" t="s">
        <v>18</v>
      </c>
      <c r="D8" s="7" t="s">
        <v>19</v>
      </c>
      <c r="E8" s="8" t="s">
        <v>48</v>
      </c>
      <c r="F8" s="9" t="s">
        <v>48</v>
      </c>
      <c r="G8" s="9" t="s">
        <v>49</v>
      </c>
      <c r="H8" s="7" t="s">
        <v>23</v>
      </c>
      <c r="I8" s="7">
        <v>800</v>
      </c>
      <c r="J8" s="7" t="s">
        <v>24</v>
      </c>
      <c r="K8" s="7" t="s">
        <v>25</v>
      </c>
      <c r="L8" s="7" t="s">
        <v>26</v>
      </c>
      <c r="M8" s="7" t="s">
        <v>27</v>
      </c>
      <c r="N8" s="10">
        <v>8625</v>
      </c>
      <c r="O8" s="7" t="s">
        <v>50</v>
      </c>
      <c r="P8" s="11">
        <f t="shared" si="0"/>
        <v>6900</v>
      </c>
      <c r="Q8" s="12">
        <v>15851.947000000011</v>
      </c>
      <c r="R8" s="13">
        <f t="shared" si="1"/>
        <v>435.27776114820438</v>
      </c>
      <c r="S8" s="7" t="s">
        <v>29</v>
      </c>
      <c r="T8" s="7" t="s">
        <v>30</v>
      </c>
    </row>
    <row r="9" spans="2:20" x14ac:dyDescent="0.35">
      <c r="B9" s="7">
        <v>2023</v>
      </c>
      <c r="C9" s="7" t="s">
        <v>18</v>
      </c>
      <c r="D9" s="7" t="s">
        <v>19</v>
      </c>
      <c r="E9" s="9" t="s">
        <v>51</v>
      </c>
      <c r="F9" s="9" t="s">
        <v>51</v>
      </c>
      <c r="G9" s="9" t="s">
        <v>52</v>
      </c>
      <c r="H9" s="7" t="s">
        <v>23</v>
      </c>
      <c r="I9" s="7">
        <v>10</v>
      </c>
      <c r="J9" s="7" t="s">
        <v>24</v>
      </c>
      <c r="K9" s="7" t="s">
        <v>46</v>
      </c>
      <c r="L9" s="7" t="s">
        <v>26</v>
      </c>
      <c r="M9" s="7" t="s">
        <v>27</v>
      </c>
      <c r="N9" s="10">
        <v>5339</v>
      </c>
      <c r="O9" s="7" t="s">
        <v>50</v>
      </c>
      <c r="P9" s="11">
        <f t="shared" si="0"/>
        <v>53.39</v>
      </c>
      <c r="Q9" s="12">
        <v>15851.947000000011</v>
      </c>
      <c r="R9" s="13">
        <f t="shared" si="1"/>
        <v>3.3680405315511064</v>
      </c>
      <c r="S9" s="7" t="s">
        <v>29</v>
      </c>
      <c r="T9" s="7" t="s">
        <v>53</v>
      </c>
    </row>
    <row r="10" spans="2:20" x14ac:dyDescent="0.35">
      <c r="B10" s="7">
        <v>2023</v>
      </c>
      <c r="C10" s="7" t="s">
        <v>18</v>
      </c>
      <c r="D10" s="7" t="s">
        <v>19</v>
      </c>
      <c r="E10" s="8" t="s">
        <v>54</v>
      </c>
      <c r="F10" s="9" t="s">
        <v>54</v>
      </c>
      <c r="G10" s="9" t="s">
        <v>55</v>
      </c>
      <c r="H10" s="7" t="s">
        <v>23</v>
      </c>
      <c r="I10" s="7">
        <v>610</v>
      </c>
      <c r="J10" s="7" t="s">
        <v>41</v>
      </c>
      <c r="K10" s="7" t="s">
        <v>46</v>
      </c>
      <c r="L10" s="7" t="s">
        <v>35</v>
      </c>
      <c r="M10" s="7" t="s">
        <v>56</v>
      </c>
      <c r="N10" s="10">
        <v>781</v>
      </c>
      <c r="O10" s="7" t="s">
        <v>42</v>
      </c>
      <c r="P10" s="11">
        <f t="shared" si="0"/>
        <v>476.41</v>
      </c>
      <c r="Q10" s="12">
        <v>15851.947000000011</v>
      </c>
      <c r="R10" s="13">
        <f t="shared" si="1"/>
        <v>30.053721476611024</v>
      </c>
      <c r="S10" s="7" t="s">
        <v>36</v>
      </c>
      <c r="T10" s="7" t="s">
        <v>57</v>
      </c>
    </row>
    <row r="11" spans="2:20" x14ac:dyDescent="0.35">
      <c r="B11" s="7">
        <v>2023</v>
      </c>
      <c r="C11" s="7" t="s">
        <v>18</v>
      </c>
      <c r="D11" s="7" t="s">
        <v>19</v>
      </c>
      <c r="E11" s="8" t="s">
        <v>58</v>
      </c>
      <c r="F11" s="9" t="s">
        <v>58</v>
      </c>
      <c r="G11" s="9" t="s">
        <v>59</v>
      </c>
      <c r="H11" s="7" t="s">
        <v>23</v>
      </c>
      <c r="I11" s="7">
        <v>720</v>
      </c>
      <c r="J11" s="7" t="s">
        <v>41</v>
      </c>
      <c r="K11" s="7" t="s">
        <v>46</v>
      </c>
      <c r="L11" s="7" t="s">
        <v>35</v>
      </c>
      <c r="M11" s="7" t="s">
        <v>27</v>
      </c>
      <c r="N11" s="10">
        <v>1067.5</v>
      </c>
      <c r="O11" s="7" t="s">
        <v>42</v>
      </c>
      <c r="P11" s="11">
        <f t="shared" si="0"/>
        <v>768.6</v>
      </c>
      <c r="Q11" s="12">
        <v>15851.947000000011</v>
      </c>
      <c r="R11" s="13">
        <f t="shared" si="1"/>
        <v>48.486157567899987</v>
      </c>
      <c r="S11" s="7" t="s">
        <v>36</v>
      </c>
      <c r="T11" s="7" t="s">
        <v>57</v>
      </c>
    </row>
    <row r="12" spans="2:20" x14ac:dyDescent="0.35">
      <c r="B12" s="7">
        <v>2023</v>
      </c>
      <c r="C12" s="7" t="s">
        <v>18</v>
      </c>
      <c r="D12" s="7" t="s">
        <v>19</v>
      </c>
      <c r="E12" s="8" t="s">
        <v>38</v>
      </c>
      <c r="F12" s="9" t="s">
        <v>39</v>
      </c>
      <c r="G12" s="9" t="s">
        <v>40</v>
      </c>
      <c r="H12" s="7" t="s">
        <v>60</v>
      </c>
      <c r="I12" s="7">
        <v>480</v>
      </c>
      <c r="J12" s="7" t="s">
        <v>41</v>
      </c>
      <c r="K12" s="7" t="s">
        <v>34</v>
      </c>
      <c r="L12" s="7" t="s">
        <v>35</v>
      </c>
      <c r="M12" s="7" t="s">
        <v>27</v>
      </c>
      <c r="N12" s="10">
        <v>490</v>
      </c>
      <c r="O12" s="7" t="s">
        <v>42</v>
      </c>
      <c r="P12" s="11">
        <f t="shared" si="0"/>
        <v>235.2</v>
      </c>
      <c r="Q12" s="7">
        <v>204.2</v>
      </c>
      <c r="R12" s="13">
        <f>P12/Q12*1000</f>
        <v>1151.8119490695399</v>
      </c>
      <c r="S12" s="7" t="s">
        <v>36</v>
      </c>
      <c r="T12" s="7" t="s">
        <v>61</v>
      </c>
    </row>
    <row r="13" spans="2:20" x14ac:dyDescent="0.35">
      <c r="B13" s="7">
        <v>2023</v>
      </c>
      <c r="C13" s="7" t="s">
        <v>18</v>
      </c>
      <c r="D13" s="7" t="s">
        <v>19</v>
      </c>
      <c r="E13" s="8" t="s">
        <v>58</v>
      </c>
      <c r="F13" s="9" t="s">
        <v>58</v>
      </c>
      <c r="G13" s="9" t="s">
        <v>59</v>
      </c>
      <c r="H13" s="7" t="s">
        <v>60</v>
      </c>
      <c r="I13" s="7">
        <v>720</v>
      </c>
      <c r="J13" s="7" t="s">
        <v>41</v>
      </c>
      <c r="K13" s="7" t="s">
        <v>46</v>
      </c>
      <c r="L13" s="7" t="s">
        <v>35</v>
      </c>
      <c r="M13" s="7" t="s">
        <v>27</v>
      </c>
      <c r="N13" s="10">
        <v>17</v>
      </c>
      <c r="O13" s="7" t="s">
        <v>42</v>
      </c>
      <c r="P13" s="11">
        <f t="shared" si="0"/>
        <v>12.24</v>
      </c>
      <c r="Q13" s="7">
        <v>204.2</v>
      </c>
      <c r="R13" s="13">
        <f t="shared" ref="R13:R43" si="2">P13/Q13*1000</f>
        <v>59.941234084231155</v>
      </c>
      <c r="S13" s="7" t="s">
        <v>36</v>
      </c>
      <c r="T13" s="7" t="s">
        <v>57</v>
      </c>
    </row>
    <row r="14" spans="2:20" x14ac:dyDescent="0.35">
      <c r="B14" s="7">
        <v>2023</v>
      </c>
      <c r="C14" s="7" t="s">
        <v>18</v>
      </c>
      <c r="D14" s="7" t="s">
        <v>19</v>
      </c>
      <c r="E14" s="8" t="s">
        <v>54</v>
      </c>
      <c r="F14" s="9" t="s">
        <v>54</v>
      </c>
      <c r="G14" s="9" t="s">
        <v>55</v>
      </c>
      <c r="H14" s="7" t="s">
        <v>60</v>
      </c>
      <c r="I14" s="7">
        <v>610</v>
      </c>
      <c r="J14" s="7" t="s">
        <v>41</v>
      </c>
      <c r="K14" s="7" t="s">
        <v>46</v>
      </c>
      <c r="L14" s="7" t="s">
        <v>35</v>
      </c>
      <c r="M14" s="7" t="s">
        <v>56</v>
      </c>
      <c r="N14" s="10">
        <v>120</v>
      </c>
      <c r="O14" s="7" t="s">
        <v>42</v>
      </c>
      <c r="P14" s="11">
        <f t="shared" si="0"/>
        <v>73.2</v>
      </c>
      <c r="Q14" s="7">
        <v>204.2</v>
      </c>
      <c r="R14" s="13">
        <f t="shared" si="2"/>
        <v>358.4720861900098</v>
      </c>
      <c r="S14" s="7" t="s">
        <v>36</v>
      </c>
      <c r="T14" s="7" t="s">
        <v>57</v>
      </c>
    </row>
    <row r="15" spans="2:20" x14ac:dyDescent="0.35">
      <c r="B15" s="7">
        <v>2023</v>
      </c>
      <c r="C15" s="7" t="s">
        <v>18</v>
      </c>
      <c r="D15" s="7" t="s">
        <v>62</v>
      </c>
      <c r="E15" s="8" t="s">
        <v>63</v>
      </c>
      <c r="F15" s="9" t="s">
        <v>63</v>
      </c>
      <c r="G15" s="9" t="s">
        <v>64</v>
      </c>
      <c r="H15" s="7" t="s">
        <v>23</v>
      </c>
      <c r="I15" s="7">
        <v>800</v>
      </c>
      <c r="J15" s="7" t="s">
        <v>24</v>
      </c>
      <c r="K15" s="7" t="s">
        <v>25</v>
      </c>
      <c r="L15" s="7" t="s">
        <v>26</v>
      </c>
      <c r="M15" s="7" t="s">
        <v>27</v>
      </c>
      <c r="N15" s="10">
        <v>547.63255997309591</v>
      </c>
      <c r="O15" s="7" t="s">
        <v>42</v>
      </c>
      <c r="P15" s="11">
        <f t="shared" si="0"/>
        <v>438.10604797847674</v>
      </c>
      <c r="Q15" s="12">
        <v>15628.82</v>
      </c>
      <c r="R15" s="13">
        <f t="shared" si="2"/>
        <v>28.031933823441356</v>
      </c>
      <c r="S15" s="7" t="s">
        <v>29</v>
      </c>
      <c r="T15" s="7" t="s">
        <v>65</v>
      </c>
    </row>
    <row r="16" spans="2:20" x14ac:dyDescent="0.35">
      <c r="B16" s="7">
        <v>2023</v>
      </c>
      <c r="C16" s="7" t="s">
        <v>18</v>
      </c>
      <c r="D16" s="7" t="s">
        <v>62</v>
      </c>
      <c r="E16" s="8" t="s">
        <v>66</v>
      </c>
      <c r="F16" s="9" t="s">
        <v>67</v>
      </c>
      <c r="G16" s="9" t="s">
        <v>68</v>
      </c>
      <c r="H16" s="7" t="s">
        <v>23</v>
      </c>
      <c r="I16" s="7">
        <v>12.5</v>
      </c>
      <c r="J16" s="7" t="s">
        <v>24</v>
      </c>
      <c r="K16" s="7" t="s">
        <v>46</v>
      </c>
      <c r="L16" s="7" t="s">
        <v>26</v>
      </c>
      <c r="M16" s="7" t="s">
        <v>56</v>
      </c>
      <c r="N16" s="10">
        <v>4632.05</v>
      </c>
      <c r="O16" s="7" t="s">
        <v>50</v>
      </c>
      <c r="P16" s="11">
        <f t="shared" si="0"/>
        <v>57.900624999999998</v>
      </c>
      <c r="Q16" s="12">
        <v>15628.82</v>
      </c>
      <c r="R16" s="13">
        <f t="shared" si="2"/>
        <v>3.7047342665665095</v>
      </c>
      <c r="S16" s="7" t="s">
        <v>29</v>
      </c>
      <c r="T16" s="7" t="s">
        <v>69</v>
      </c>
    </row>
    <row r="17" spans="2:20" x14ac:dyDescent="0.35">
      <c r="B17" s="7">
        <v>2023</v>
      </c>
      <c r="C17" s="7" t="s">
        <v>18</v>
      </c>
      <c r="D17" s="7" t="s">
        <v>62</v>
      </c>
      <c r="E17" s="8" t="s">
        <v>70</v>
      </c>
      <c r="F17" s="9" t="s">
        <v>70</v>
      </c>
      <c r="G17" s="9" t="s">
        <v>71</v>
      </c>
      <c r="H17" s="7" t="s">
        <v>23</v>
      </c>
      <c r="I17" s="7">
        <v>150</v>
      </c>
      <c r="J17" s="7" t="s">
        <v>41</v>
      </c>
      <c r="K17" s="7" t="s">
        <v>34</v>
      </c>
      <c r="L17" s="7" t="s">
        <v>35</v>
      </c>
      <c r="M17" s="7" t="s">
        <v>27</v>
      </c>
      <c r="N17" s="10">
        <v>521.36299999999994</v>
      </c>
      <c r="O17" s="7" t="s">
        <v>42</v>
      </c>
      <c r="P17" s="11">
        <f t="shared" si="0"/>
        <v>78.204449999999994</v>
      </c>
      <c r="Q17" s="12">
        <v>15628.82</v>
      </c>
      <c r="R17" s="13">
        <f t="shared" si="2"/>
        <v>5.0038614559512489</v>
      </c>
      <c r="S17" s="7" t="s">
        <v>36</v>
      </c>
      <c r="T17" s="7" t="s">
        <v>72</v>
      </c>
    </row>
    <row r="18" spans="2:20" x14ac:dyDescent="0.35">
      <c r="B18" s="7">
        <v>2023</v>
      </c>
      <c r="C18" s="7" t="s">
        <v>18</v>
      </c>
      <c r="D18" s="7" t="s">
        <v>62</v>
      </c>
      <c r="E18" s="8" t="s">
        <v>73</v>
      </c>
      <c r="F18" s="9" t="s">
        <v>73</v>
      </c>
      <c r="G18" s="9" t="s">
        <v>22</v>
      </c>
      <c r="H18" s="7" t="s">
        <v>23</v>
      </c>
      <c r="I18" s="7">
        <v>500</v>
      </c>
      <c r="J18" s="7" t="s">
        <v>41</v>
      </c>
      <c r="K18" s="7" t="s">
        <v>25</v>
      </c>
      <c r="L18" s="7" t="s">
        <v>26</v>
      </c>
      <c r="M18" s="7" t="s">
        <v>27</v>
      </c>
      <c r="N18" s="10">
        <v>65.348056866787147</v>
      </c>
      <c r="O18" s="7" t="s">
        <v>42</v>
      </c>
      <c r="P18" s="11">
        <f t="shared" si="0"/>
        <v>32.674028433393573</v>
      </c>
      <c r="Q18" s="12">
        <v>15628.82</v>
      </c>
      <c r="R18" s="13">
        <f t="shared" si="2"/>
        <v>2.0906267033207611</v>
      </c>
      <c r="S18" s="7" t="s">
        <v>29</v>
      </c>
      <c r="T18" s="7" t="s">
        <v>74</v>
      </c>
    </row>
    <row r="19" spans="2:20" x14ac:dyDescent="0.35">
      <c r="B19" s="7">
        <v>2023</v>
      </c>
      <c r="C19" s="7" t="s">
        <v>18</v>
      </c>
      <c r="D19" s="7" t="s">
        <v>62</v>
      </c>
      <c r="E19" s="8" t="s">
        <v>75</v>
      </c>
      <c r="F19" s="9" t="s">
        <v>75</v>
      </c>
      <c r="G19" s="9" t="s">
        <v>40</v>
      </c>
      <c r="H19" s="7" t="s">
        <v>23</v>
      </c>
      <c r="I19" s="7">
        <v>360</v>
      </c>
      <c r="J19" s="7" t="s">
        <v>41</v>
      </c>
      <c r="K19" s="7" t="s">
        <v>34</v>
      </c>
      <c r="L19" s="7" t="s">
        <v>35</v>
      </c>
      <c r="M19" s="7" t="s">
        <v>27</v>
      </c>
      <c r="N19" s="10">
        <v>12518.385308695651</v>
      </c>
      <c r="O19" s="7" t="s">
        <v>42</v>
      </c>
      <c r="P19" s="11">
        <f t="shared" si="0"/>
        <v>4506.6187111304343</v>
      </c>
      <c r="Q19" s="12">
        <v>15628.82</v>
      </c>
      <c r="R19" s="13">
        <f t="shared" si="2"/>
        <v>288.35310094622844</v>
      </c>
      <c r="S19" s="7" t="s">
        <v>36</v>
      </c>
      <c r="T19" s="7" t="s">
        <v>76</v>
      </c>
    </row>
    <row r="20" spans="2:20" x14ac:dyDescent="0.35">
      <c r="B20" s="7">
        <v>2023</v>
      </c>
      <c r="C20" s="7" t="s">
        <v>18</v>
      </c>
      <c r="D20" s="7" t="s">
        <v>62</v>
      </c>
      <c r="E20" s="8" t="s">
        <v>77</v>
      </c>
      <c r="F20" s="9" t="s">
        <v>77</v>
      </c>
      <c r="G20" s="9" t="s">
        <v>59</v>
      </c>
      <c r="H20" s="7" t="s">
        <v>23</v>
      </c>
      <c r="I20" s="7">
        <v>720</v>
      </c>
      <c r="J20" s="7" t="s">
        <v>41</v>
      </c>
      <c r="K20" s="7" t="s">
        <v>46</v>
      </c>
      <c r="L20" s="7" t="s">
        <v>35</v>
      </c>
      <c r="M20" s="7" t="s">
        <v>27</v>
      </c>
      <c r="N20" s="10">
        <v>2003.2748450000001</v>
      </c>
      <c r="O20" s="7" t="s">
        <v>42</v>
      </c>
      <c r="P20" s="11">
        <f t="shared" si="0"/>
        <v>1442.3578884000001</v>
      </c>
      <c r="Q20" s="12">
        <v>15628.82</v>
      </c>
      <c r="R20" s="13">
        <f t="shared" si="2"/>
        <v>92.288342203698051</v>
      </c>
      <c r="S20" s="7" t="s">
        <v>36</v>
      </c>
      <c r="T20" s="7" t="s">
        <v>57</v>
      </c>
    </row>
    <row r="21" spans="2:20" x14ac:dyDescent="0.35">
      <c r="B21" s="7">
        <v>2023</v>
      </c>
      <c r="C21" s="7" t="s">
        <v>18</v>
      </c>
      <c r="D21" s="7" t="s">
        <v>62</v>
      </c>
      <c r="E21" s="8" t="s">
        <v>78</v>
      </c>
      <c r="F21" s="9" t="s">
        <v>78</v>
      </c>
      <c r="G21" s="9" t="s">
        <v>49</v>
      </c>
      <c r="H21" s="7" t="s">
        <v>23</v>
      </c>
      <c r="I21" s="7">
        <v>800</v>
      </c>
      <c r="J21" s="7" t="s">
        <v>24</v>
      </c>
      <c r="K21" s="7" t="s">
        <v>25</v>
      </c>
      <c r="L21" s="7" t="s">
        <v>26</v>
      </c>
      <c r="M21" s="7" t="s">
        <v>27</v>
      </c>
      <c r="N21" s="10">
        <v>1207.3353075022424</v>
      </c>
      <c r="O21" s="7" t="s">
        <v>50</v>
      </c>
      <c r="P21" s="11">
        <f t="shared" si="0"/>
        <v>965.86824600179386</v>
      </c>
      <c r="Q21" s="12">
        <v>15628.82</v>
      </c>
      <c r="R21" s="13">
        <f t="shared" si="2"/>
        <v>61.800458767955213</v>
      </c>
      <c r="S21" s="7" t="s">
        <v>29</v>
      </c>
      <c r="T21" s="7" t="s">
        <v>79</v>
      </c>
    </row>
    <row r="22" spans="2:20" x14ac:dyDescent="0.35">
      <c r="B22" s="7">
        <v>2023</v>
      </c>
      <c r="C22" s="7" t="s">
        <v>18</v>
      </c>
      <c r="D22" s="7" t="s">
        <v>62</v>
      </c>
      <c r="E22" s="8" t="s">
        <v>80</v>
      </c>
      <c r="F22" s="9" t="s">
        <v>80</v>
      </c>
      <c r="G22" s="9" t="s">
        <v>55</v>
      </c>
      <c r="H22" s="7" t="s">
        <v>23</v>
      </c>
      <c r="I22" s="7">
        <v>480</v>
      </c>
      <c r="J22" s="7" t="s">
        <v>41</v>
      </c>
      <c r="K22" s="7" t="s">
        <v>46</v>
      </c>
      <c r="L22" s="7" t="s">
        <v>35</v>
      </c>
      <c r="M22" s="7" t="s">
        <v>56</v>
      </c>
      <c r="N22" s="10">
        <v>1.84</v>
      </c>
      <c r="O22" s="7" t="s">
        <v>42</v>
      </c>
      <c r="P22" s="11">
        <f t="shared" si="0"/>
        <v>0.8832000000000001</v>
      </c>
      <c r="Q22" s="12">
        <v>15628.82</v>
      </c>
      <c r="R22" s="13">
        <f t="shared" si="2"/>
        <v>5.6510984194584113E-2</v>
      </c>
      <c r="S22" s="7" t="s">
        <v>36</v>
      </c>
      <c r="T22" s="7" t="s">
        <v>81</v>
      </c>
    </row>
    <row r="23" spans="2:20" x14ac:dyDescent="0.35">
      <c r="B23" s="7">
        <v>2023</v>
      </c>
      <c r="C23" s="7" t="s">
        <v>18</v>
      </c>
      <c r="D23" s="7" t="s">
        <v>62</v>
      </c>
      <c r="E23" s="8" t="s">
        <v>82</v>
      </c>
      <c r="F23" s="9" t="s">
        <v>82</v>
      </c>
      <c r="G23" s="9" t="s">
        <v>32</v>
      </c>
      <c r="H23" s="7" t="s">
        <v>23</v>
      </c>
      <c r="I23" s="7">
        <v>800</v>
      </c>
      <c r="J23" s="7" t="s">
        <v>24</v>
      </c>
      <c r="K23" s="7" t="s">
        <v>46</v>
      </c>
      <c r="L23" s="7" t="s">
        <v>35</v>
      </c>
      <c r="M23" s="7" t="s">
        <v>56</v>
      </c>
      <c r="N23" s="10">
        <v>120.22999999999999</v>
      </c>
      <c r="O23" s="7" t="s">
        <v>50</v>
      </c>
      <c r="P23" s="11">
        <f t="shared" si="0"/>
        <v>96.183999999999983</v>
      </c>
      <c r="Q23" s="12">
        <v>15628.82</v>
      </c>
      <c r="R23" s="13">
        <f t="shared" si="2"/>
        <v>6.1542714037272157</v>
      </c>
      <c r="S23" s="7" t="s">
        <v>36</v>
      </c>
      <c r="T23" s="7" t="s">
        <v>37</v>
      </c>
    </row>
    <row r="24" spans="2:20" x14ac:dyDescent="0.35">
      <c r="B24" s="7">
        <v>2023</v>
      </c>
      <c r="C24" s="7" t="s">
        <v>18</v>
      </c>
      <c r="D24" s="7" t="s">
        <v>83</v>
      </c>
      <c r="E24" s="8" t="s">
        <v>84</v>
      </c>
      <c r="F24" s="9" t="s">
        <v>85</v>
      </c>
      <c r="G24" s="9" t="s">
        <v>59</v>
      </c>
      <c r="H24" s="7" t="s">
        <v>23</v>
      </c>
      <c r="I24" s="7">
        <v>720</v>
      </c>
      <c r="J24" s="7" t="s">
        <v>41</v>
      </c>
      <c r="K24" s="7" t="s">
        <v>46</v>
      </c>
      <c r="L24" s="7" t="s">
        <v>35</v>
      </c>
      <c r="M24" s="7" t="s">
        <v>27</v>
      </c>
      <c r="N24" s="10">
        <v>4215.1399999999994</v>
      </c>
      <c r="O24" s="7" t="s">
        <v>42</v>
      </c>
      <c r="P24" s="11">
        <f t="shared" si="0"/>
        <v>3034.9007999999999</v>
      </c>
      <c r="Q24" s="12">
        <v>23015.347999999987</v>
      </c>
      <c r="R24" s="13">
        <f t="shared" si="2"/>
        <v>131.86421513157225</v>
      </c>
      <c r="S24" s="7" t="s">
        <v>36</v>
      </c>
      <c r="T24" s="7" t="s">
        <v>57</v>
      </c>
    </row>
    <row r="25" spans="2:20" x14ac:dyDescent="0.35">
      <c r="B25" s="7">
        <v>2023</v>
      </c>
      <c r="C25" s="7" t="s">
        <v>18</v>
      </c>
      <c r="D25" s="7" t="s">
        <v>83</v>
      </c>
      <c r="E25" s="8" t="s">
        <v>84</v>
      </c>
      <c r="F25" s="9" t="s">
        <v>85</v>
      </c>
      <c r="G25" s="9" t="s">
        <v>59</v>
      </c>
      <c r="H25" s="7" t="s">
        <v>60</v>
      </c>
      <c r="I25" s="7">
        <v>720</v>
      </c>
      <c r="J25" s="7" t="s">
        <v>41</v>
      </c>
      <c r="K25" s="7" t="s">
        <v>46</v>
      </c>
      <c r="L25" s="7" t="s">
        <v>35</v>
      </c>
      <c r="M25" s="7" t="s">
        <v>27</v>
      </c>
      <c r="N25" s="10">
        <v>220</v>
      </c>
      <c r="O25" s="7" t="s">
        <v>42</v>
      </c>
      <c r="P25" s="11">
        <f t="shared" si="0"/>
        <v>158.4</v>
      </c>
      <c r="Q25" s="12">
        <v>2314.2600000000011</v>
      </c>
      <c r="R25" s="13">
        <f t="shared" si="2"/>
        <v>68.445204946721603</v>
      </c>
      <c r="S25" s="7" t="s">
        <v>36</v>
      </c>
      <c r="T25" s="7" t="s">
        <v>57</v>
      </c>
    </row>
    <row r="26" spans="2:20" x14ac:dyDescent="0.35">
      <c r="B26" s="7">
        <v>2023</v>
      </c>
      <c r="C26" s="7" t="s">
        <v>18</v>
      </c>
      <c r="D26" s="7" t="s">
        <v>83</v>
      </c>
      <c r="E26" s="8" t="s">
        <v>86</v>
      </c>
      <c r="F26" s="9" t="s">
        <v>87</v>
      </c>
      <c r="G26" s="9" t="s">
        <v>88</v>
      </c>
      <c r="H26" s="7" t="s">
        <v>23</v>
      </c>
      <c r="I26" s="7">
        <v>375</v>
      </c>
      <c r="J26" s="7" t="s">
        <v>41</v>
      </c>
      <c r="K26" s="7" t="s">
        <v>34</v>
      </c>
      <c r="L26" s="7" t="s">
        <v>26</v>
      </c>
      <c r="M26" s="7" t="s">
        <v>56</v>
      </c>
      <c r="N26" s="10">
        <v>425</v>
      </c>
      <c r="O26" s="7" t="s">
        <v>42</v>
      </c>
      <c r="P26" s="11">
        <f t="shared" si="0"/>
        <v>159.375</v>
      </c>
      <c r="Q26" s="12">
        <v>23015.347999999987</v>
      </c>
      <c r="R26" s="13">
        <f t="shared" si="2"/>
        <v>6.9247269257019308</v>
      </c>
      <c r="S26" s="7" t="s">
        <v>29</v>
      </c>
      <c r="T26" s="7" t="s">
        <v>89</v>
      </c>
    </row>
    <row r="27" spans="2:20" x14ac:dyDescent="0.35">
      <c r="B27" s="7">
        <v>2023</v>
      </c>
      <c r="C27" s="7" t="s">
        <v>18</v>
      </c>
      <c r="D27" s="7" t="s">
        <v>83</v>
      </c>
      <c r="E27" s="8" t="s">
        <v>86</v>
      </c>
      <c r="F27" s="9" t="s">
        <v>87</v>
      </c>
      <c r="G27" s="9" t="s">
        <v>90</v>
      </c>
      <c r="H27" s="7" t="s">
        <v>23</v>
      </c>
      <c r="I27" s="7">
        <v>100</v>
      </c>
      <c r="J27" s="7" t="s">
        <v>41</v>
      </c>
      <c r="K27" s="7" t="s">
        <v>91</v>
      </c>
      <c r="L27" s="7" t="s">
        <v>26</v>
      </c>
      <c r="M27" s="7" t="s">
        <v>27</v>
      </c>
      <c r="N27" s="10">
        <v>425</v>
      </c>
      <c r="O27" s="7" t="s">
        <v>42</v>
      </c>
      <c r="P27" s="11">
        <f t="shared" si="0"/>
        <v>42.5</v>
      </c>
      <c r="Q27" s="12">
        <v>23015.347999999987</v>
      </c>
      <c r="R27" s="13">
        <f t="shared" si="2"/>
        <v>1.8465938468538483</v>
      </c>
      <c r="S27" s="7" t="s">
        <v>29</v>
      </c>
      <c r="T27" s="7" t="s">
        <v>92</v>
      </c>
    </row>
    <row r="28" spans="2:20" x14ac:dyDescent="0.35">
      <c r="B28" s="7">
        <v>2023</v>
      </c>
      <c r="C28" s="7" t="s">
        <v>18</v>
      </c>
      <c r="D28" s="7" t="s">
        <v>83</v>
      </c>
      <c r="E28" s="8" t="s">
        <v>93</v>
      </c>
      <c r="F28" s="9" t="s">
        <v>51</v>
      </c>
      <c r="G28" s="9" t="s">
        <v>52</v>
      </c>
      <c r="H28" s="7" t="s">
        <v>23</v>
      </c>
      <c r="I28" s="7">
        <v>10</v>
      </c>
      <c r="J28" s="7" t="s">
        <v>24</v>
      </c>
      <c r="K28" s="7" t="s">
        <v>46</v>
      </c>
      <c r="L28" s="7" t="s">
        <v>26</v>
      </c>
      <c r="M28" s="7" t="s">
        <v>27</v>
      </c>
      <c r="N28" s="10">
        <v>1994</v>
      </c>
      <c r="O28" s="7" t="s">
        <v>28</v>
      </c>
      <c r="P28" s="11">
        <f t="shared" si="0"/>
        <v>19.940000000000001</v>
      </c>
      <c r="Q28" s="12">
        <v>23015.347999999987</v>
      </c>
      <c r="R28" s="13">
        <f t="shared" si="2"/>
        <v>0.86637838367684084</v>
      </c>
      <c r="S28" s="7" t="s">
        <v>29</v>
      </c>
      <c r="T28" s="7" t="s">
        <v>69</v>
      </c>
    </row>
    <row r="29" spans="2:20" x14ac:dyDescent="0.35">
      <c r="B29" s="7">
        <v>2023</v>
      </c>
      <c r="C29" s="7" t="s">
        <v>18</v>
      </c>
      <c r="D29" s="7" t="s">
        <v>83</v>
      </c>
      <c r="E29" s="8" t="s">
        <v>94</v>
      </c>
      <c r="F29" s="9" t="s">
        <v>94</v>
      </c>
      <c r="G29" s="9" t="s">
        <v>40</v>
      </c>
      <c r="H29" s="7" t="s">
        <v>23</v>
      </c>
      <c r="I29" s="7">
        <v>360</v>
      </c>
      <c r="J29" s="7" t="s">
        <v>41</v>
      </c>
      <c r="K29" s="7" t="s">
        <v>34</v>
      </c>
      <c r="L29" s="7" t="s">
        <v>35</v>
      </c>
      <c r="M29" s="7" t="s">
        <v>27</v>
      </c>
      <c r="N29" s="10">
        <v>21711.377</v>
      </c>
      <c r="O29" s="7" t="s">
        <v>42</v>
      </c>
      <c r="P29" s="11">
        <f t="shared" si="0"/>
        <v>7816.0957199999993</v>
      </c>
      <c r="Q29" s="12">
        <v>23015.347999999987</v>
      </c>
      <c r="R29" s="13">
        <f t="shared" si="2"/>
        <v>339.60362971700465</v>
      </c>
      <c r="S29" s="7" t="s">
        <v>36</v>
      </c>
      <c r="T29" s="7" t="s">
        <v>76</v>
      </c>
    </row>
    <row r="30" spans="2:20" x14ac:dyDescent="0.35">
      <c r="B30" s="7">
        <v>2023</v>
      </c>
      <c r="C30" s="7" t="s">
        <v>18</v>
      </c>
      <c r="D30" s="7" t="s">
        <v>83</v>
      </c>
      <c r="E30" s="8" t="s">
        <v>94</v>
      </c>
      <c r="F30" s="9" t="s">
        <v>94</v>
      </c>
      <c r="G30" s="9" t="s">
        <v>40</v>
      </c>
      <c r="H30" s="7" t="s">
        <v>60</v>
      </c>
      <c r="I30" s="7">
        <v>360</v>
      </c>
      <c r="J30" s="7" t="s">
        <v>41</v>
      </c>
      <c r="K30" s="7" t="s">
        <v>34</v>
      </c>
      <c r="L30" s="7" t="s">
        <v>35</v>
      </c>
      <c r="M30" s="7" t="s">
        <v>27</v>
      </c>
      <c r="N30" s="10">
        <v>10271.469999999999</v>
      </c>
      <c r="O30" s="7" t="s">
        <v>42</v>
      </c>
      <c r="P30" s="11">
        <f t="shared" si="0"/>
        <v>3697.7291999999998</v>
      </c>
      <c r="Q30" s="12">
        <v>2314.2600000000011</v>
      </c>
      <c r="R30" s="13">
        <f t="shared" si="2"/>
        <v>1597.8019755775056</v>
      </c>
      <c r="S30" s="7" t="s">
        <v>36</v>
      </c>
      <c r="T30" s="7" t="s">
        <v>76</v>
      </c>
    </row>
    <row r="31" spans="2:20" x14ac:dyDescent="0.35">
      <c r="B31" s="7">
        <v>2023</v>
      </c>
      <c r="C31" s="7" t="s">
        <v>18</v>
      </c>
      <c r="D31" s="7" t="s">
        <v>83</v>
      </c>
      <c r="E31" s="8" t="s">
        <v>95</v>
      </c>
      <c r="F31" s="9" t="s">
        <v>96</v>
      </c>
      <c r="G31" s="9" t="s">
        <v>49</v>
      </c>
      <c r="H31" s="7" t="s">
        <v>23</v>
      </c>
      <c r="I31" s="7">
        <v>800</v>
      </c>
      <c r="J31" s="7" t="s">
        <v>24</v>
      </c>
      <c r="K31" s="7" t="s">
        <v>25</v>
      </c>
      <c r="L31" s="7" t="s">
        <v>26</v>
      </c>
      <c r="M31" s="7" t="s">
        <v>27</v>
      </c>
      <c r="N31" s="10">
        <v>1526</v>
      </c>
      <c r="O31" s="7" t="s">
        <v>50</v>
      </c>
      <c r="P31" s="11">
        <f t="shared" si="0"/>
        <v>1220.8</v>
      </c>
      <c r="Q31" s="12">
        <v>23015.347999999987</v>
      </c>
      <c r="R31" s="13">
        <f t="shared" si="2"/>
        <v>53.042865135039484</v>
      </c>
      <c r="S31" s="7" t="s">
        <v>29</v>
      </c>
      <c r="T31" s="7" t="s">
        <v>89</v>
      </c>
    </row>
    <row r="32" spans="2:20" x14ac:dyDescent="0.35">
      <c r="B32" s="7">
        <v>2023</v>
      </c>
      <c r="C32" s="7" t="s">
        <v>18</v>
      </c>
      <c r="D32" s="7" t="s">
        <v>83</v>
      </c>
      <c r="E32" s="8" t="s">
        <v>97</v>
      </c>
      <c r="F32" s="9" t="s">
        <v>98</v>
      </c>
      <c r="G32" s="9" t="s">
        <v>55</v>
      </c>
      <c r="H32" s="7" t="s">
        <v>23</v>
      </c>
      <c r="I32" s="7">
        <v>480</v>
      </c>
      <c r="J32" s="7" t="s">
        <v>41</v>
      </c>
      <c r="K32" s="7" t="s">
        <v>46</v>
      </c>
      <c r="L32" s="7" t="s">
        <v>35</v>
      </c>
      <c r="M32" s="7" t="s">
        <v>56</v>
      </c>
      <c r="N32" s="10">
        <v>20</v>
      </c>
      <c r="O32" s="7" t="s">
        <v>50</v>
      </c>
      <c r="P32" s="11">
        <f t="shared" si="0"/>
        <v>9.6</v>
      </c>
      <c r="Q32" s="12">
        <v>23015.347999999987</v>
      </c>
      <c r="R32" s="13">
        <f t="shared" si="2"/>
        <v>0.41711296305404572</v>
      </c>
      <c r="S32" s="7" t="s">
        <v>36</v>
      </c>
      <c r="T32" s="7" t="s">
        <v>99</v>
      </c>
    </row>
    <row r="33" spans="2:20" x14ac:dyDescent="0.35">
      <c r="B33" s="7">
        <v>2023</v>
      </c>
      <c r="C33" s="7" t="s">
        <v>18</v>
      </c>
      <c r="D33" s="7" t="s">
        <v>83</v>
      </c>
      <c r="E33" s="8" t="s">
        <v>97</v>
      </c>
      <c r="F33" s="9" t="s">
        <v>98</v>
      </c>
      <c r="G33" s="9" t="s">
        <v>55</v>
      </c>
      <c r="H33" s="7" t="s">
        <v>60</v>
      </c>
      <c r="I33" s="7">
        <v>480</v>
      </c>
      <c r="J33" s="7" t="s">
        <v>41</v>
      </c>
      <c r="K33" s="7" t="s">
        <v>46</v>
      </c>
      <c r="L33" s="7" t="s">
        <v>35</v>
      </c>
      <c r="M33" s="7" t="s">
        <v>56</v>
      </c>
      <c r="N33" s="10">
        <v>140</v>
      </c>
      <c r="O33" s="7" t="s">
        <v>50</v>
      </c>
      <c r="P33" s="11">
        <f t="shared" si="0"/>
        <v>67.2</v>
      </c>
      <c r="Q33" s="12">
        <v>2314.2600000000011</v>
      </c>
      <c r="R33" s="13">
        <f t="shared" si="2"/>
        <v>29.037359674366737</v>
      </c>
      <c r="S33" s="7" t="s">
        <v>36</v>
      </c>
      <c r="T33" s="7" t="s">
        <v>99</v>
      </c>
    </row>
    <row r="34" spans="2:20" x14ac:dyDescent="0.35">
      <c r="B34" s="7">
        <v>2023</v>
      </c>
      <c r="C34" s="7" t="s">
        <v>18</v>
      </c>
      <c r="D34" s="7" t="s">
        <v>83</v>
      </c>
      <c r="E34" s="8" t="s">
        <v>100</v>
      </c>
      <c r="F34" s="9" t="s">
        <v>101</v>
      </c>
      <c r="G34" s="9" t="s">
        <v>71</v>
      </c>
      <c r="H34" s="7" t="s">
        <v>23</v>
      </c>
      <c r="I34" s="7">
        <v>125</v>
      </c>
      <c r="J34" s="7" t="s">
        <v>41</v>
      </c>
      <c r="K34" s="7" t="s">
        <v>34</v>
      </c>
      <c r="L34" s="7" t="s">
        <v>35</v>
      </c>
      <c r="M34" s="7" t="s">
        <v>27</v>
      </c>
      <c r="N34" s="10">
        <v>20</v>
      </c>
      <c r="O34" s="7" t="s">
        <v>28</v>
      </c>
      <c r="P34" s="11">
        <f t="shared" si="0"/>
        <v>2.5</v>
      </c>
      <c r="Q34" s="12">
        <v>23015.347999999987</v>
      </c>
      <c r="R34" s="13">
        <f t="shared" si="2"/>
        <v>0.10862316746199108</v>
      </c>
      <c r="S34" s="7" t="s">
        <v>36</v>
      </c>
      <c r="T34" s="7" t="s">
        <v>47</v>
      </c>
    </row>
    <row r="35" spans="2:20" x14ac:dyDescent="0.35">
      <c r="B35" s="7">
        <v>2023</v>
      </c>
      <c r="C35" s="7" t="s">
        <v>18</v>
      </c>
      <c r="D35" s="7" t="s">
        <v>83</v>
      </c>
      <c r="E35" s="8" t="s">
        <v>102</v>
      </c>
      <c r="F35" s="9" t="s">
        <v>102</v>
      </c>
      <c r="G35" s="9" t="s">
        <v>103</v>
      </c>
      <c r="H35" s="7" t="s">
        <v>60</v>
      </c>
      <c r="I35" s="7">
        <v>500</v>
      </c>
      <c r="J35" s="7" t="s">
        <v>33</v>
      </c>
      <c r="K35" s="7" t="s">
        <v>46</v>
      </c>
      <c r="L35" s="7" t="s">
        <v>104</v>
      </c>
      <c r="M35" s="14" t="s">
        <v>27</v>
      </c>
      <c r="N35" s="10">
        <v>175</v>
      </c>
      <c r="O35" s="7" t="s">
        <v>50</v>
      </c>
      <c r="P35" s="11">
        <f t="shared" si="0"/>
        <v>87.5</v>
      </c>
      <c r="Q35" s="12">
        <v>2314.2600000000011</v>
      </c>
      <c r="R35" s="13">
        <f t="shared" si="2"/>
        <v>37.809062075998355</v>
      </c>
      <c r="S35" s="7" t="s">
        <v>105</v>
      </c>
      <c r="T35" s="7" t="s">
        <v>106</v>
      </c>
    </row>
    <row r="36" spans="2:20" x14ac:dyDescent="0.35">
      <c r="B36" s="7">
        <v>2023</v>
      </c>
      <c r="C36" s="7" t="s">
        <v>18</v>
      </c>
      <c r="D36" s="7" t="s">
        <v>107</v>
      </c>
      <c r="E36" s="8" t="s">
        <v>108</v>
      </c>
      <c r="F36" s="9" t="s">
        <v>108</v>
      </c>
      <c r="G36" s="9" t="s">
        <v>59</v>
      </c>
      <c r="H36" s="7" t="s">
        <v>23</v>
      </c>
      <c r="I36" s="7">
        <v>720</v>
      </c>
      <c r="J36" s="7" t="s">
        <v>41</v>
      </c>
      <c r="K36" s="7" t="s">
        <v>46</v>
      </c>
      <c r="L36" s="7" t="s">
        <v>35</v>
      </c>
      <c r="M36" s="7" t="s">
        <v>27</v>
      </c>
      <c r="N36" s="10">
        <v>1047.2</v>
      </c>
      <c r="O36" s="7" t="s">
        <v>42</v>
      </c>
      <c r="P36" s="11">
        <f t="shared" si="0"/>
        <v>753.98400000000004</v>
      </c>
      <c r="Q36" s="12">
        <v>6141.8</v>
      </c>
      <c r="R36" s="13">
        <f t="shared" si="2"/>
        <v>122.76270800091179</v>
      </c>
      <c r="S36" s="7" t="s">
        <v>36</v>
      </c>
      <c r="T36" s="7" t="s">
        <v>109</v>
      </c>
    </row>
    <row r="37" spans="2:20" x14ac:dyDescent="0.35">
      <c r="B37" s="7">
        <v>2023</v>
      </c>
      <c r="C37" s="7" t="s">
        <v>18</v>
      </c>
      <c r="D37" s="7" t="s">
        <v>107</v>
      </c>
      <c r="E37" s="8" t="s">
        <v>86</v>
      </c>
      <c r="F37" s="9" t="s">
        <v>86</v>
      </c>
      <c r="G37" s="9" t="s">
        <v>88</v>
      </c>
      <c r="H37" s="7" t="s">
        <v>23</v>
      </c>
      <c r="I37" s="7">
        <v>375</v>
      </c>
      <c r="J37" s="7" t="s">
        <v>41</v>
      </c>
      <c r="K37" s="7" t="s">
        <v>34</v>
      </c>
      <c r="L37" s="7" t="s">
        <v>26</v>
      </c>
      <c r="M37" s="7" t="s">
        <v>56</v>
      </c>
      <c r="N37" s="15">
        <v>420</v>
      </c>
      <c r="O37" s="7" t="s">
        <v>42</v>
      </c>
      <c r="P37" s="11">
        <f t="shared" si="0"/>
        <v>157.5</v>
      </c>
      <c r="Q37" s="12">
        <v>6141.8</v>
      </c>
      <c r="R37" s="13">
        <f t="shared" si="2"/>
        <v>25.643948028265328</v>
      </c>
      <c r="S37" s="7" t="s">
        <v>29</v>
      </c>
      <c r="T37" s="7" t="s">
        <v>89</v>
      </c>
    </row>
    <row r="38" spans="2:20" x14ac:dyDescent="0.35">
      <c r="B38" s="7">
        <v>2023</v>
      </c>
      <c r="C38" s="7" t="s">
        <v>18</v>
      </c>
      <c r="D38" s="7" t="s">
        <v>107</v>
      </c>
      <c r="E38" s="8" t="s">
        <v>86</v>
      </c>
      <c r="F38" s="9" t="s">
        <v>86</v>
      </c>
      <c r="G38" s="9" t="s">
        <v>90</v>
      </c>
      <c r="H38" s="7" t="s">
        <v>23</v>
      </c>
      <c r="I38" s="7">
        <v>100</v>
      </c>
      <c r="J38" s="7" t="s">
        <v>41</v>
      </c>
      <c r="K38" s="7" t="s">
        <v>91</v>
      </c>
      <c r="L38" s="7" t="s">
        <v>26</v>
      </c>
      <c r="M38" s="7" t="s">
        <v>27</v>
      </c>
      <c r="N38" s="15">
        <v>420</v>
      </c>
      <c r="O38" s="7" t="s">
        <v>42</v>
      </c>
      <c r="P38" s="11">
        <f t="shared" si="0"/>
        <v>42</v>
      </c>
      <c r="Q38" s="12">
        <v>6141.8</v>
      </c>
      <c r="R38" s="13">
        <f t="shared" si="2"/>
        <v>6.838386140870754</v>
      </c>
      <c r="S38" s="7" t="s">
        <v>29</v>
      </c>
      <c r="T38" s="7" t="s">
        <v>89</v>
      </c>
    </row>
    <row r="39" spans="2:20" x14ac:dyDescent="0.35">
      <c r="B39" s="7">
        <v>2023</v>
      </c>
      <c r="C39" s="7" t="s">
        <v>18</v>
      </c>
      <c r="D39" s="7" t="s">
        <v>107</v>
      </c>
      <c r="E39" s="8" t="s">
        <v>110</v>
      </c>
      <c r="F39" s="9" t="s">
        <v>110</v>
      </c>
      <c r="G39" s="9" t="s">
        <v>40</v>
      </c>
      <c r="H39" s="7" t="s">
        <v>23</v>
      </c>
      <c r="I39" s="7">
        <v>360</v>
      </c>
      <c r="J39" s="7" t="s">
        <v>41</v>
      </c>
      <c r="K39" s="7" t="s">
        <v>34</v>
      </c>
      <c r="L39" s="7" t="s">
        <v>35</v>
      </c>
      <c r="M39" s="7" t="s">
        <v>27</v>
      </c>
      <c r="N39" s="10">
        <v>5121</v>
      </c>
      <c r="O39" s="7" t="s">
        <v>42</v>
      </c>
      <c r="P39" s="11">
        <f t="shared" si="0"/>
        <v>1843.56</v>
      </c>
      <c r="Q39" s="12">
        <v>6141.8</v>
      </c>
      <c r="R39" s="13">
        <f t="shared" si="2"/>
        <v>300.16607509199258</v>
      </c>
      <c r="S39" s="7" t="s">
        <v>36</v>
      </c>
      <c r="T39" s="7" t="s">
        <v>109</v>
      </c>
    </row>
    <row r="40" spans="2:20" x14ac:dyDescent="0.35">
      <c r="B40" s="7">
        <v>2023</v>
      </c>
      <c r="C40" s="7" t="s">
        <v>18</v>
      </c>
      <c r="D40" s="7" t="s">
        <v>107</v>
      </c>
      <c r="E40" s="8" t="s">
        <v>111</v>
      </c>
      <c r="F40" s="9" t="s">
        <v>111</v>
      </c>
      <c r="G40" s="9" t="s">
        <v>49</v>
      </c>
      <c r="H40" s="7" t="s">
        <v>23</v>
      </c>
      <c r="I40" s="7">
        <v>600</v>
      </c>
      <c r="J40" s="7" t="s">
        <v>24</v>
      </c>
      <c r="K40" s="7" t="s">
        <v>25</v>
      </c>
      <c r="L40" s="7" t="s">
        <v>26</v>
      </c>
      <c r="M40" s="7" t="s">
        <v>27</v>
      </c>
      <c r="N40" s="10">
        <v>152.51999999999998</v>
      </c>
      <c r="O40" s="7" t="s">
        <v>42</v>
      </c>
      <c r="P40" s="11">
        <f t="shared" si="0"/>
        <v>91.511999999999986</v>
      </c>
      <c r="Q40" s="12">
        <v>6141.8</v>
      </c>
      <c r="R40" s="13">
        <f t="shared" si="2"/>
        <v>14.899866488651531</v>
      </c>
      <c r="S40" s="7" t="s">
        <v>29</v>
      </c>
      <c r="T40" s="7" t="s">
        <v>89</v>
      </c>
    </row>
    <row r="41" spans="2:20" x14ac:dyDescent="0.35">
      <c r="B41" s="7">
        <v>2023</v>
      </c>
      <c r="C41" s="7" t="s">
        <v>18</v>
      </c>
      <c r="D41" s="7" t="s">
        <v>107</v>
      </c>
      <c r="E41" s="9" t="s">
        <v>112</v>
      </c>
      <c r="F41" s="9" t="s">
        <v>112</v>
      </c>
      <c r="G41" s="9" t="s">
        <v>68</v>
      </c>
      <c r="H41" s="7" t="s">
        <v>23</v>
      </c>
      <c r="I41" s="7">
        <v>10</v>
      </c>
      <c r="J41" s="7" t="s">
        <v>24</v>
      </c>
      <c r="K41" s="7" t="s">
        <v>46</v>
      </c>
      <c r="L41" s="7" t="s">
        <v>26</v>
      </c>
      <c r="M41" s="7" t="s">
        <v>56</v>
      </c>
      <c r="N41" s="10">
        <v>250</v>
      </c>
      <c r="O41" s="7" t="s">
        <v>50</v>
      </c>
      <c r="P41" s="11">
        <f t="shared" si="0"/>
        <v>2.5</v>
      </c>
      <c r="Q41" s="12">
        <v>6141.8</v>
      </c>
      <c r="R41" s="13">
        <f t="shared" si="2"/>
        <v>0.40704679409944966</v>
      </c>
      <c r="S41" s="7" t="s">
        <v>29</v>
      </c>
      <c r="T41" s="7" t="s">
        <v>113</v>
      </c>
    </row>
    <row r="42" spans="2:20" x14ac:dyDescent="0.35">
      <c r="B42" s="7">
        <v>2023</v>
      </c>
      <c r="C42" s="7" t="s">
        <v>18</v>
      </c>
      <c r="D42" s="7" t="s">
        <v>107</v>
      </c>
      <c r="E42" s="8" t="s">
        <v>114</v>
      </c>
      <c r="F42" s="9" t="s">
        <v>114</v>
      </c>
      <c r="G42" s="9" t="s">
        <v>45</v>
      </c>
      <c r="H42" s="7" t="s">
        <v>23</v>
      </c>
      <c r="I42" s="7">
        <v>104</v>
      </c>
      <c r="J42" s="7" t="s">
        <v>41</v>
      </c>
      <c r="K42" s="7" t="s">
        <v>46</v>
      </c>
      <c r="L42" s="7" t="s">
        <v>35</v>
      </c>
      <c r="M42" s="7" t="s">
        <v>27</v>
      </c>
      <c r="N42" s="10">
        <v>126</v>
      </c>
      <c r="O42" s="7" t="s">
        <v>42</v>
      </c>
      <c r="P42" s="11">
        <f t="shared" si="0"/>
        <v>13.103999999999999</v>
      </c>
      <c r="Q42" s="12">
        <v>6141.8</v>
      </c>
      <c r="R42" s="13">
        <f t="shared" si="2"/>
        <v>2.1335764759516751</v>
      </c>
      <c r="S42" s="7" t="s">
        <v>36</v>
      </c>
      <c r="T42" s="7" t="s">
        <v>47</v>
      </c>
    </row>
    <row r="43" spans="2:20" x14ac:dyDescent="0.35">
      <c r="B43" s="7">
        <v>2023</v>
      </c>
      <c r="C43" s="7" t="s">
        <v>18</v>
      </c>
      <c r="D43" s="7" t="s">
        <v>107</v>
      </c>
      <c r="E43" s="8" t="s">
        <v>110</v>
      </c>
      <c r="F43" s="9" t="s">
        <v>110</v>
      </c>
      <c r="G43" s="9" t="s">
        <v>40</v>
      </c>
      <c r="H43" s="7" t="s">
        <v>60</v>
      </c>
      <c r="I43" s="7">
        <v>360</v>
      </c>
      <c r="J43" s="7" t="s">
        <v>41</v>
      </c>
      <c r="K43" s="7" t="s">
        <v>34</v>
      </c>
      <c r="L43" s="7" t="s">
        <v>35</v>
      </c>
      <c r="M43" s="7" t="s">
        <v>27</v>
      </c>
      <c r="N43" s="10">
        <v>2388</v>
      </c>
      <c r="O43" s="7" t="s">
        <v>42</v>
      </c>
      <c r="P43" s="11">
        <f t="shared" si="0"/>
        <v>859.68</v>
      </c>
      <c r="Q43" s="12">
        <v>6141.8</v>
      </c>
      <c r="R43" s="13">
        <f t="shared" si="2"/>
        <v>139.97199518056593</v>
      </c>
      <c r="S43" s="7" t="s">
        <v>36</v>
      </c>
      <c r="T43" s="7" t="s">
        <v>115</v>
      </c>
    </row>
  </sheetData>
  <mergeCells count="1">
    <mergeCell ref="E2:G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 of chemical usage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Koffi Guillaume KOUADIO</dc:creator>
  <cp:lastModifiedBy>Koffi Guillaume KOUADIO</cp:lastModifiedBy>
  <dcterms:created xsi:type="dcterms:W3CDTF">2025-01-14T15:44:20Z</dcterms:created>
  <dcterms:modified xsi:type="dcterms:W3CDTF">2025-01-14T16:06:05Z</dcterms:modified>
</cp:coreProperties>
</file>